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235" activeTab="0"/>
  </bookViews>
  <sheets>
    <sheet name="BCTCT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<sst xmlns="http://schemas.openxmlformats.org/spreadsheetml/2006/main" count="76" uniqueCount="74">
  <si>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b¸o c¸o tµi chÝnh tãm t¾t</t>
  </si>
  <si>
    <t>STT</t>
  </si>
  <si>
    <t>Néi dung</t>
  </si>
  <si>
    <t>Sè d­ ®Çu kú</t>
  </si>
  <si>
    <t>Sè d­ cuèi kú</t>
  </si>
  <si>
    <t>I</t>
  </si>
  <si>
    <t xml:space="preserve">  Hµng tån kho</t>
  </si>
  <si>
    <t>II</t>
  </si>
  <si>
    <t xml:space="preserve">  Tµi s¶n cè ®Þnh</t>
  </si>
  <si>
    <t xml:space="preserve">  C¸c kho¶n ®Çu t­ tµi chÝnh ng¾n h¹n</t>
  </si>
  <si>
    <t xml:space="preserve">  C¸c kho¶n ®Çu t­ tµi chÝnh dµi h¹n</t>
  </si>
  <si>
    <t>III</t>
  </si>
  <si>
    <t>Tæng céng tµi s¶n</t>
  </si>
  <si>
    <t>IV</t>
  </si>
  <si>
    <t xml:space="preserve">  Nî ph¶i tr¶</t>
  </si>
  <si>
    <t xml:space="preserve">  Nî ng¾n h¹n</t>
  </si>
  <si>
    <t xml:space="preserve">  Nî dµi h¹n</t>
  </si>
  <si>
    <t xml:space="preserve">  Nî kh¸c</t>
  </si>
  <si>
    <t>V</t>
  </si>
  <si>
    <t xml:space="preserve">    - Cæ phiÕu quü</t>
  </si>
  <si>
    <t xml:space="preserve">    - C¸c quü</t>
  </si>
  <si>
    <t xml:space="preserve">    - Lîi nhuËn ch­a ph©n phèi</t>
  </si>
  <si>
    <t>VI</t>
  </si>
  <si>
    <t xml:space="preserve">  Tæng nguån vèn</t>
  </si>
  <si>
    <t>ChØ tiªu</t>
  </si>
  <si>
    <t>Kú b¸o c¸o</t>
  </si>
  <si>
    <t>Luü kÕ</t>
  </si>
  <si>
    <t>Gi¸ vèn hµng b¸n</t>
  </si>
  <si>
    <t>Chi phÝ b¸n hµng</t>
  </si>
  <si>
    <t>Chi phÝ qu¶n lý doanh nghiÖp</t>
  </si>
  <si>
    <t>Chi phÝ kh¸c</t>
  </si>
  <si>
    <t>Lîi nhuËn kh¸c</t>
  </si>
  <si>
    <t>Cæ tøc trªn mçi cæ phiÕu</t>
  </si>
  <si>
    <t>MÉu CBTT 03                                                                                                                    ( Phô lôc sè 01)</t>
  </si>
  <si>
    <r>
      <t>KÝnh göi</t>
    </r>
    <r>
      <rPr>
        <sz val="16"/>
        <rFont val=".VnTime"/>
        <family val="2"/>
      </rPr>
      <t xml:space="preserve">: </t>
    </r>
    <r>
      <rPr>
        <b/>
        <sz val="16"/>
        <rFont val=".VnTimeH"/>
        <family val="2"/>
      </rPr>
      <t>Trung t©m giao dÞch chøng kho¸n hµ néI</t>
    </r>
  </si>
  <si>
    <t>C«ng ty cp gi¸m ®Þnh                     céng hoµ x· héi chñ nghÜa viÖt nam</t>
  </si>
  <si>
    <r>
      <t xml:space="preserve">   </t>
    </r>
    <r>
      <rPr>
        <b/>
        <sz val="14"/>
        <rFont val=".VnTime"/>
        <family val="2"/>
      </rPr>
      <t xml:space="preserve"> </t>
    </r>
    <r>
      <rPr>
        <b/>
        <sz val="14"/>
        <rFont val=".VnTimeH"/>
        <family val="2"/>
      </rPr>
      <t>Vinacontrol</t>
    </r>
    <r>
      <rPr>
        <b/>
        <sz val="14"/>
        <rFont val=".VnTime"/>
        <family val="2"/>
      </rPr>
      <t xml:space="preserve">                                  §éc lËp - Tù do - H¹nh phóc</t>
    </r>
  </si>
  <si>
    <t xml:space="preserve">         ------------------</t>
  </si>
  <si>
    <t>y</t>
  </si>
  <si>
    <t>I - A - b¶ng c©n ®èi kÕ to¸n</t>
  </si>
  <si>
    <t>Ii - A.  kÕt qu¶ ho¹t ®éng s¶n xuÊt kinh doanh</t>
  </si>
  <si>
    <r>
      <t>Quý I / 2007</t>
    </r>
    <r>
      <rPr>
        <b/>
        <i/>
        <sz val="14"/>
        <rFont val=".VnTime"/>
        <family val="2"/>
      </rPr>
      <t xml:space="preserve"> </t>
    </r>
  </si>
  <si>
    <t>L·i c¬ b¶n trªn cæ phiÕu</t>
  </si>
  <si>
    <t>Doanh thu b¸n hµng vµ cung cÊp dÞch vô</t>
  </si>
  <si>
    <t>C¸c kho¶n gi¶m trõ doanh thu</t>
  </si>
  <si>
    <t>Doanh thu thuÇn vÒ b¸n hµng vµ CC dÞch vô</t>
  </si>
  <si>
    <t>Doanh thu ho¹t ®éng  tµi chÝnh</t>
  </si>
  <si>
    <t>Chi phÝ  tµi chÝnh</t>
  </si>
  <si>
    <t>Lîi nhuËn thuÇn tõ ho¹t ®éng kinh doanh</t>
  </si>
  <si>
    <t>Thu nhËp  kh¸c</t>
  </si>
  <si>
    <t>Tæng lîi nhuËn kÕ to¸n tr­íc thuÕ</t>
  </si>
  <si>
    <t>Lîi nhuËn sau thuÕ thu nhËp doanh nghiÖp</t>
  </si>
  <si>
    <t>Lîi nhuËn gép vÒ b¸n hµng vµ CC dÞch vô</t>
  </si>
  <si>
    <t>Tµi s¶n  ng¾n h¹n</t>
  </si>
  <si>
    <t xml:space="preserve">  TiÒn vµ c¸c kho¶n t­¬ng ®­¬ng tiÒn</t>
  </si>
  <si>
    <t xml:space="preserve">  C¸c kho¶n ph¶i thu ng¾n h¹n</t>
  </si>
  <si>
    <t xml:space="preserve">  Tµi s¶n ng¾n h¹n kh¸c</t>
  </si>
  <si>
    <t>Tµi s¶n dµi h¹n</t>
  </si>
  <si>
    <t>C¸c kho¶n ph¶i thu dµi h¹n</t>
  </si>
  <si>
    <t xml:space="preserve">- Tµi s¶n cè ®Þnh h÷u h×nh </t>
  </si>
  <si>
    <t xml:space="preserve">- Tµi s¶n cè ®Þnh v« h×nh </t>
  </si>
  <si>
    <t>- Tµi s¶n cè ®Þnh thuª tµi chÝnh</t>
  </si>
  <si>
    <t xml:space="preserve">- Chi phÝ x©y dùng c¬ b¶n dë dang </t>
  </si>
  <si>
    <t xml:space="preserve">  BÊt ®éng s¶n ®Çu t­</t>
  </si>
  <si>
    <t xml:space="preserve">  Tµi s¶n dµi h¹n kh¸c </t>
  </si>
  <si>
    <t xml:space="preserve">  Vèn chñ së h÷u</t>
  </si>
  <si>
    <t xml:space="preserve">    - Vèn ®Çu t­ cña chñ së h÷u</t>
  </si>
  <si>
    <t xml:space="preserve">    - Chªnh lÖch tû gi¸ hèi ®o¸i</t>
  </si>
  <si>
    <t xml:space="preserve">  Nguån kinh phÝ vµ quü kh¸c</t>
  </si>
  <si>
    <t xml:space="preserve">    - Quü khen th­ëng phóc lîi</t>
  </si>
  <si>
    <r>
      <t xml:space="preserve">        </t>
    </r>
    <r>
      <rPr>
        <b/>
        <sz val="14"/>
        <rFont val=".VnTime"/>
        <family val="2"/>
      </rPr>
      <t xml:space="preserve">      Tæng gi¸m ®èc</t>
    </r>
  </si>
  <si>
    <t>ThuÕ thu nhËp doanh nghiÖp ( MiÔn thuÕ )</t>
  </si>
  <si>
    <t>Tæng doanh thu</t>
  </si>
  <si>
    <t>Hµ néi, ngµy  24   th¸ng  04  n¨m 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</si>
</sst>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4"/>
      <name val=".VnTime"/>
      <family val="2"/>
    </font>
    <font>
      <b/>
      <sz val="12"/>
      <name val=".VnTime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4"/>
      <name val=".VnTimeH"/>
      <family val="2"/>
    </font>
    <font>
      <sz val="13"/>
      <name val=".VnTime"/>
      <family val="2"/>
    </font>
    <font>
      <b/>
      <sz val="12"/>
      <name val=".VnTimeH"/>
      <family val="2"/>
    </font>
    <font>
      <b/>
      <i/>
      <u val="single"/>
      <sz val="16"/>
      <name val=".VnTime"/>
      <family val="2"/>
    </font>
    <font>
      <sz val="16"/>
      <name val=".VnTime"/>
      <family val="2"/>
    </font>
    <font>
      <b/>
      <sz val="16"/>
      <name val=".VnTimeH"/>
      <family val="2"/>
    </font>
    <font>
      <sz val="12"/>
      <name val=".VnTime"/>
      <family val="2"/>
    </font>
    <font>
      <b/>
      <i/>
      <sz val="12"/>
      <name val=".VnTime"/>
      <family val="2"/>
    </font>
    <font>
      <i/>
      <sz val="14"/>
      <name val=".VnTime"/>
      <family val="2"/>
    </font>
    <font>
      <b/>
      <sz val="13"/>
      <name val=".VnTim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5" xfId="0" applyFont="1" applyBorder="1" applyAlignment="1" quotePrefix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65" fontId="12" fillId="0" borderId="7" xfId="15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5" fontId="7" fillId="0" borderId="4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43" fontId="7" fillId="0" borderId="5" xfId="15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6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5" fontId="15" fillId="0" borderId="2" xfId="15" applyNumberFormat="1" applyFont="1" applyBorder="1" applyAlignment="1">
      <alignment/>
    </xf>
    <xf numFmtId="165" fontId="15" fillId="0" borderId="8" xfId="15" applyNumberFormat="1" applyFont="1" applyBorder="1" applyAlignment="1">
      <alignment/>
    </xf>
    <xf numFmtId="0" fontId="15" fillId="0" borderId="9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165" fontId="7" fillId="0" borderId="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 horizontal="center"/>
    </xf>
    <xf numFmtId="165" fontId="7" fillId="0" borderId="6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65" fontId="4" fillId="0" borderId="10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43.8515625" style="1" customWidth="1"/>
    <col min="3" max="3" width="21.57421875" style="1" customWidth="1"/>
    <col min="4" max="4" width="22.28125" style="1" customWidth="1"/>
    <col min="5" max="5" width="3.421875" style="1" customWidth="1"/>
    <col min="6" max="6" width="38.140625" style="1" customWidth="1"/>
    <col min="7" max="7" width="17.00390625" style="1" customWidth="1"/>
    <col min="8" max="8" width="17.421875" style="1" customWidth="1"/>
    <col min="9" max="9" width="15.7109375" style="1" customWidth="1"/>
    <col min="10" max="16384" width="9.140625" style="1" customWidth="1"/>
  </cols>
  <sheetData>
    <row r="1" spans="1:5" ht="18">
      <c r="A1" s="30" t="s">
        <v>33</v>
      </c>
      <c r="B1" s="30"/>
      <c r="C1" s="30"/>
      <c r="D1" s="30"/>
      <c r="E1" s="23"/>
    </row>
    <row r="2" spans="1:9" ht="20.25">
      <c r="A2" s="22" t="s">
        <v>35</v>
      </c>
      <c r="B2" s="22"/>
      <c r="C2" s="22"/>
      <c r="D2" s="22"/>
      <c r="E2" s="61"/>
      <c r="F2" s="61"/>
      <c r="G2" s="61"/>
      <c r="H2" s="61"/>
      <c r="I2" s="61"/>
    </row>
    <row r="3" spans="1:9" ht="20.25">
      <c r="A3" s="8" t="s">
        <v>36</v>
      </c>
      <c r="B3" s="32"/>
      <c r="C3" s="9"/>
      <c r="D3" s="9"/>
      <c r="E3" s="2"/>
      <c r="F3" s="2"/>
      <c r="G3" s="2"/>
      <c r="H3" s="2"/>
      <c r="I3" s="2"/>
    </row>
    <row r="4" spans="1:9" ht="18">
      <c r="A4" s="8"/>
      <c r="B4" s="8"/>
      <c r="C4" s="9" t="s">
        <v>37</v>
      </c>
      <c r="D4" s="9"/>
      <c r="E4" s="2"/>
      <c r="F4" s="2"/>
      <c r="G4" s="2"/>
      <c r="H4" s="2"/>
      <c r="I4" s="2"/>
    </row>
    <row r="5" spans="3:9" ht="18">
      <c r="C5" s="2"/>
      <c r="D5" s="2"/>
      <c r="E5" s="2"/>
      <c r="F5" s="2"/>
      <c r="G5" s="2"/>
      <c r="H5" s="2"/>
      <c r="I5" s="2"/>
    </row>
    <row r="6" spans="1:9" ht="21.75">
      <c r="A6" s="64" t="s">
        <v>34</v>
      </c>
      <c r="B6" s="64"/>
      <c r="C6" s="64"/>
      <c r="D6" s="64"/>
      <c r="E6" s="2"/>
      <c r="F6" s="2"/>
      <c r="G6" s="2"/>
      <c r="H6" s="2"/>
      <c r="I6" s="2"/>
    </row>
    <row r="7" spans="5:9" ht="18">
      <c r="E7" s="11"/>
      <c r="F7" s="11"/>
      <c r="G7" s="11"/>
      <c r="H7" s="11"/>
      <c r="I7" s="11"/>
    </row>
    <row r="8" spans="1:9" ht="20.25">
      <c r="A8" s="61" t="s">
        <v>0</v>
      </c>
      <c r="B8" s="61"/>
      <c r="C8" s="61"/>
      <c r="D8" s="61"/>
      <c r="E8" s="7"/>
      <c r="F8" s="7"/>
      <c r="G8" s="7"/>
      <c r="H8" s="7"/>
      <c r="I8" s="7"/>
    </row>
    <row r="9" spans="1:9" ht="18.75">
      <c r="A9" s="62" t="s">
        <v>41</v>
      </c>
      <c r="B9" s="63"/>
      <c r="C9" s="63"/>
      <c r="D9" s="63"/>
      <c r="E9" s="12"/>
      <c r="F9" s="13"/>
      <c r="G9" s="13"/>
      <c r="H9" s="13"/>
      <c r="I9" s="13"/>
    </row>
    <row r="10" spans="5:9" ht="18">
      <c r="E10" s="12"/>
      <c r="F10" s="11"/>
      <c r="G10" s="11"/>
      <c r="H10" s="11"/>
      <c r="I10" s="11"/>
    </row>
    <row r="11" spans="1:9" ht="18.75">
      <c r="A11" s="22" t="s">
        <v>39</v>
      </c>
      <c r="B11" s="22"/>
      <c r="E11" s="12"/>
      <c r="F11" s="11"/>
      <c r="G11" s="11"/>
      <c r="H11" s="11"/>
      <c r="I11" s="11"/>
    </row>
    <row r="12" spans="5:9" ht="18">
      <c r="E12" s="12"/>
      <c r="F12" s="11"/>
      <c r="G12" s="11"/>
      <c r="H12" s="11"/>
      <c r="I12" s="11"/>
    </row>
    <row r="13" spans="1:9" s="6" customFormat="1" ht="21.75" customHeight="1">
      <c r="A13" s="4" t="s">
        <v>1</v>
      </c>
      <c r="B13" s="5" t="s">
        <v>2</v>
      </c>
      <c r="C13" s="5" t="s">
        <v>3</v>
      </c>
      <c r="D13" s="5" t="s">
        <v>4</v>
      </c>
      <c r="E13" s="7"/>
      <c r="F13" s="7"/>
      <c r="G13" s="7"/>
      <c r="H13" s="7"/>
      <c r="I13" s="7"/>
    </row>
    <row r="14" spans="1:9" ht="18.75">
      <c r="A14" s="34" t="s">
        <v>5</v>
      </c>
      <c r="B14" s="35" t="s">
        <v>53</v>
      </c>
      <c r="C14" s="36">
        <f>SUM(C15:C19)</f>
        <v>48485414524</v>
      </c>
      <c r="D14" s="36">
        <f>SUM(D15:D19)</f>
        <v>55351926902</v>
      </c>
      <c r="E14" s="12"/>
      <c r="F14" s="11"/>
      <c r="G14" s="11"/>
      <c r="H14" s="11"/>
      <c r="I14" s="11"/>
    </row>
    <row r="15" spans="1:9" ht="15.75" customHeight="1">
      <c r="A15" s="17">
        <v>1</v>
      </c>
      <c r="B15" s="18" t="s">
        <v>54</v>
      </c>
      <c r="C15" s="51">
        <v>21059374520</v>
      </c>
      <c r="D15" s="51">
        <v>21867094611</v>
      </c>
      <c r="E15" s="12"/>
      <c r="F15" s="11"/>
      <c r="G15" s="11"/>
      <c r="H15" s="11"/>
      <c r="I15" s="11"/>
    </row>
    <row r="16" spans="1:9" ht="15.75" customHeight="1">
      <c r="A16" s="15">
        <v>2</v>
      </c>
      <c r="B16" s="16" t="s">
        <v>9</v>
      </c>
      <c r="C16" s="52">
        <v>7001822000</v>
      </c>
      <c r="D16" s="52">
        <v>6546778380</v>
      </c>
      <c r="E16" s="12"/>
      <c r="F16" s="11"/>
      <c r="G16" s="11"/>
      <c r="H16" s="11"/>
      <c r="I16" s="11"/>
    </row>
    <row r="17" spans="1:9" ht="15.75" customHeight="1">
      <c r="A17" s="15">
        <v>3</v>
      </c>
      <c r="B17" s="16" t="s">
        <v>55</v>
      </c>
      <c r="C17" s="52">
        <v>19051400481</v>
      </c>
      <c r="D17" s="52">
        <v>25863877236</v>
      </c>
      <c r="E17" s="12"/>
      <c r="F17" s="11"/>
      <c r="G17" s="11"/>
      <c r="H17" s="11"/>
      <c r="I17" s="11"/>
    </row>
    <row r="18" spans="1:9" ht="15.75" customHeight="1">
      <c r="A18" s="15">
        <v>4</v>
      </c>
      <c r="B18" s="16" t="s">
        <v>6</v>
      </c>
      <c r="C18" s="52">
        <v>1066724980</v>
      </c>
      <c r="D18" s="52">
        <v>730195164</v>
      </c>
      <c r="E18" s="12"/>
      <c r="F18" s="11"/>
      <c r="G18" s="11"/>
      <c r="H18" s="11"/>
      <c r="I18" s="11"/>
    </row>
    <row r="19" spans="1:9" ht="15.75" customHeight="1">
      <c r="A19" s="19">
        <v>5</v>
      </c>
      <c r="B19" s="20" t="s">
        <v>56</v>
      </c>
      <c r="C19" s="55">
        <v>306092543</v>
      </c>
      <c r="D19" s="53">
        <v>343981511</v>
      </c>
      <c r="E19" s="12"/>
      <c r="F19" s="11"/>
      <c r="G19" s="11"/>
      <c r="H19" s="11"/>
      <c r="I19" s="11"/>
    </row>
    <row r="20" spans="1:9" ht="18.75">
      <c r="A20" s="34" t="s">
        <v>7</v>
      </c>
      <c r="B20" s="35" t="s">
        <v>57</v>
      </c>
      <c r="C20" s="37">
        <f>C21+C22+C27+C28+C29</f>
        <v>29946337797</v>
      </c>
      <c r="D20" s="36">
        <f>D21+D22+D27+D28+D29</f>
        <v>29487614231</v>
      </c>
      <c r="E20" s="11"/>
      <c r="F20" s="11"/>
      <c r="G20" s="11"/>
      <c r="H20" s="11"/>
      <c r="I20" s="11"/>
    </row>
    <row r="21" spans="1:9" ht="18">
      <c r="A21" s="44">
        <v>1</v>
      </c>
      <c r="B21" s="46" t="s">
        <v>58</v>
      </c>
      <c r="C21" s="47"/>
      <c r="D21" s="48"/>
      <c r="E21" s="11"/>
      <c r="F21" s="11"/>
      <c r="G21" s="11"/>
      <c r="H21" s="11"/>
      <c r="I21" s="11"/>
    </row>
    <row r="22" spans="1:4" ht="15.75" customHeight="1">
      <c r="A22" s="45">
        <v>2</v>
      </c>
      <c r="B22" s="49" t="s">
        <v>8</v>
      </c>
      <c r="C22" s="54">
        <f>SUM(C23:C26)</f>
        <v>28592255189</v>
      </c>
      <c r="D22" s="47">
        <f>SUM(D23:D26)</f>
        <v>28337543530</v>
      </c>
    </row>
    <row r="23" spans="1:4" ht="15.75" customHeight="1">
      <c r="A23" s="31"/>
      <c r="B23" s="21" t="s">
        <v>59</v>
      </c>
      <c r="C23" s="51">
        <v>23979531581</v>
      </c>
      <c r="D23" s="51">
        <v>23590846113</v>
      </c>
    </row>
    <row r="24" spans="1:4" ht="15.75" customHeight="1">
      <c r="A24" s="25"/>
      <c r="B24" s="21" t="s">
        <v>60</v>
      </c>
      <c r="C24" s="52">
        <v>4575411281</v>
      </c>
      <c r="D24" s="52">
        <v>4490963000</v>
      </c>
    </row>
    <row r="25" spans="1:4" ht="15.75" customHeight="1">
      <c r="A25" s="25"/>
      <c r="B25" s="21" t="s">
        <v>61</v>
      </c>
      <c r="C25" s="52"/>
      <c r="D25" s="52"/>
    </row>
    <row r="26" spans="1:4" ht="15.75" customHeight="1">
      <c r="A26" s="25"/>
      <c r="B26" s="21" t="s">
        <v>62</v>
      </c>
      <c r="C26" s="52">
        <v>37312327</v>
      </c>
      <c r="D26" s="52">
        <v>255734417</v>
      </c>
    </row>
    <row r="27" spans="1:4" ht="15.75" customHeight="1">
      <c r="A27" s="15">
        <v>3</v>
      </c>
      <c r="B27" s="16" t="s">
        <v>63</v>
      </c>
      <c r="C27" s="52"/>
      <c r="D27" s="52"/>
    </row>
    <row r="28" spans="1:4" ht="15.75" customHeight="1">
      <c r="A28" s="15">
        <v>4</v>
      </c>
      <c r="B28" s="16" t="s">
        <v>10</v>
      </c>
      <c r="C28" s="52">
        <v>200000000</v>
      </c>
      <c r="D28" s="52"/>
    </row>
    <row r="29" spans="1:4" ht="15.75" customHeight="1">
      <c r="A29" s="15">
        <v>5</v>
      </c>
      <c r="B29" s="16" t="s">
        <v>64</v>
      </c>
      <c r="C29" s="52">
        <v>1154082608</v>
      </c>
      <c r="D29" s="52">
        <v>1150070701</v>
      </c>
    </row>
    <row r="30" spans="1:4" ht="15.75" customHeight="1">
      <c r="A30" s="38" t="s">
        <v>11</v>
      </c>
      <c r="B30" s="39" t="s">
        <v>12</v>
      </c>
      <c r="C30" s="36">
        <f>C14+C20</f>
        <v>78431752321</v>
      </c>
      <c r="D30" s="36">
        <f>D14+D20</f>
        <v>84839541133</v>
      </c>
    </row>
    <row r="31" spans="1:4" ht="15.75" customHeight="1">
      <c r="A31" s="34" t="s">
        <v>13</v>
      </c>
      <c r="B31" s="35" t="s">
        <v>14</v>
      </c>
      <c r="C31" s="36">
        <f>SUM(C32:C34)</f>
        <v>12636802013</v>
      </c>
      <c r="D31" s="36">
        <f>SUM(D32:D34)</f>
        <v>22588763726</v>
      </c>
    </row>
    <row r="32" spans="1:4" ht="18">
      <c r="A32" s="17">
        <v>1</v>
      </c>
      <c r="B32" s="18" t="s">
        <v>15</v>
      </c>
      <c r="C32" s="51">
        <v>12375643589</v>
      </c>
      <c r="D32" s="51">
        <v>22327605302</v>
      </c>
    </row>
    <row r="33" spans="1:4" ht="18">
      <c r="A33" s="15">
        <v>2</v>
      </c>
      <c r="B33" s="16" t="s">
        <v>16</v>
      </c>
      <c r="C33" s="52">
        <v>261158424</v>
      </c>
      <c r="D33" s="52">
        <v>261158424</v>
      </c>
    </row>
    <row r="34" spans="1:4" ht="15.75" customHeight="1">
      <c r="A34" s="19">
        <v>3</v>
      </c>
      <c r="B34" s="20" t="s">
        <v>17</v>
      </c>
      <c r="C34" s="24"/>
      <c r="D34" s="24"/>
    </row>
    <row r="35" spans="1:4" ht="15.75" customHeight="1">
      <c r="A35" s="34" t="s">
        <v>18</v>
      </c>
      <c r="B35" s="35" t="s">
        <v>65</v>
      </c>
      <c r="C35" s="36">
        <f>C36+C42</f>
        <v>65794950308</v>
      </c>
      <c r="D35" s="36">
        <f>D36+D42</f>
        <v>62250777407</v>
      </c>
    </row>
    <row r="36" spans="1:4" ht="15.75" customHeight="1">
      <c r="A36" s="26">
        <v>1</v>
      </c>
      <c r="B36" s="35" t="s">
        <v>65</v>
      </c>
      <c r="C36" s="43">
        <f>SUM(C37:C41)</f>
        <v>65510155047</v>
      </c>
      <c r="D36" s="43">
        <f>SUM(D37:D41)</f>
        <v>62237040790</v>
      </c>
    </row>
    <row r="37" spans="1:4" ht="18">
      <c r="A37" s="17"/>
      <c r="B37" s="18" t="s">
        <v>66</v>
      </c>
      <c r="C37" s="51">
        <v>52500000000</v>
      </c>
      <c r="D37" s="51">
        <v>52500000000</v>
      </c>
    </row>
    <row r="38" spans="1:4" ht="15.75" customHeight="1">
      <c r="A38" s="15"/>
      <c r="B38" s="16" t="s">
        <v>19</v>
      </c>
      <c r="C38" s="52"/>
      <c r="D38" s="52"/>
    </row>
    <row r="39" spans="1:4" ht="15.75" customHeight="1">
      <c r="A39" s="15"/>
      <c r="B39" s="16" t="s">
        <v>67</v>
      </c>
      <c r="C39" s="52"/>
      <c r="D39" s="52">
        <v>-8360815</v>
      </c>
    </row>
    <row r="40" spans="1:4" ht="15.75" customHeight="1">
      <c r="A40" s="15"/>
      <c r="B40" s="16" t="s">
        <v>20</v>
      </c>
      <c r="C40" s="52">
        <v>277331889</v>
      </c>
      <c r="D40" s="52">
        <f>2932490542+277331889</f>
        <v>3209822431</v>
      </c>
    </row>
    <row r="41" spans="1:4" ht="15.75" customHeight="1">
      <c r="A41" s="19"/>
      <c r="B41" s="20" t="s">
        <v>21</v>
      </c>
      <c r="C41" s="53">
        <v>12732823158</v>
      </c>
      <c r="D41" s="53">
        <v>6535579174</v>
      </c>
    </row>
    <row r="42" spans="1:4" ht="15.75" customHeight="1">
      <c r="A42" s="26">
        <v>2</v>
      </c>
      <c r="B42" s="33" t="s">
        <v>68</v>
      </c>
      <c r="C42" s="43">
        <f>C43</f>
        <v>284795261</v>
      </c>
      <c r="D42" s="43">
        <f>D43</f>
        <v>13736617</v>
      </c>
    </row>
    <row r="43" spans="1:4" ht="15.75" customHeight="1">
      <c r="A43" s="50"/>
      <c r="B43" s="16" t="s">
        <v>69</v>
      </c>
      <c r="C43" s="42">
        <v>284795261</v>
      </c>
      <c r="D43" s="42">
        <v>13736617</v>
      </c>
    </row>
    <row r="44" spans="1:4" ht="15.75" customHeight="1">
      <c r="A44" s="40" t="s">
        <v>22</v>
      </c>
      <c r="B44" s="39" t="s">
        <v>23</v>
      </c>
      <c r="C44" s="37">
        <f>C31+C35</f>
        <v>78431752321</v>
      </c>
      <c r="D44" s="37">
        <f>D31+D35</f>
        <v>84839541133</v>
      </c>
    </row>
    <row r="45" ht="15.75" customHeight="1" thickBot="1">
      <c r="F45" s="59"/>
    </row>
    <row r="47" spans="1:4" ht="20.25">
      <c r="A47" s="61" t="s">
        <v>40</v>
      </c>
      <c r="B47" s="61"/>
      <c r="C47" s="61"/>
      <c r="D47" s="61"/>
    </row>
    <row r="49" spans="1:4" ht="18.75">
      <c r="A49" s="57" t="s">
        <v>1</v>
      </c>
      <c r="B49" s="5" t="s">
        <v>24</v>
      </c>
      <c r="C49" s="5" t="s">
        <v>25</v>
      </c>
      <c r="D49" s="5" t="s">
        <v>26</v>
      </c>
    </row>
    <row r="50" spans="1:4" ht="18.75">
      <c r="A50" s="5"/>
      <c r="B50" s="58" t="s">
        <v>72</v>
      </c>
      <c r="C50" s="60">
        <f>C53+C56+C61</f>
        <v>21064962664</v>
      </c>
      <c r="D50" s="60">
        <f>D53+D56+D61</f>
        <v>21064962664</v>
      </c>
    </row>
    <row r="51" spans="1:4" ht="18">
      <c r="A51" s="17">
        <v>1</v>
      </c>
      <c r="B51" s="14" t="s">
        <v>43</v>
      </c>
      <c r="C51" s="27">
        <v>17543351265</v>
      </c>
      <c r="D51" s="27">
        <v>17543351265</v>
      </c>
    </row>
    <row r="52" spans="1:4" ht="21.75" customHeight="1">
      <c r="A52" s="15">
        <v>2</v>
      </c>
      <c r="B52" s="16" t="s">
        <v>44</v>
      </c>
      <c r="C52" s="28">
        <v>4000000</v>
      </c>
      <c r="D52" s="28">
        <v>4000000</v>
      </c>
    </row>
    <row r="53" spans="1:4" ht="19.5" customHeight="1">
      <c r="A53" s="15">
        <v>3</v>
      </c>
      <c r="B53" s="16" t="s">
        <v>45</v>
      </c>
      <c r="C53" s="28">
        <f>C51-C52</f>
        <v>17539351265</v>
      </c>
      <c r="D53" s="28">
        <f>D51-D52</f>
        <v>17539351265</v>
      </c>
    </row>
    <row r="54" spans="1:4" ht="19.5" customHeight="1">
      <c r="A54" s="15">
        <v>4</v>
      </c>
      <c r="B54" s="16" t="s">
        <v>27</v>
      </c>
      <c r="C54" s="28">
        <v>4939693817</v>
      </c>
      <c r="D54" s="28">
        <v>4939693817</v>
      </c>
    </row>
    <row r="55" spans="1:4" ht="19.5" customHeight="1">
      <c r="A55" s="15">
        <v>5</v>
      </c>
      <c r="B55" s="16" t="s">
        <v>52</v>
      </c>
      <c r="C55" s="28">
        <f>C53-C54</f>
        <v>12599657448</v>
      </c>
      <c r="D55" s="28">
        <f>D53-D54</f>
        <v>12599657448</v>
      </c>
    </row>
    <row r="56" spans="1:4" ht="19.5" customHeight="1">
      <c r="A56" s="15">
        <v>6</v>
      </c>
      <c r="B56" s="16" t="s">
        <v>46</v>
      </c>
      <c r="C56" s="28">
        <v>3487141580</v>
      </c>
      <c r="D56" s="28">
        <v>3487141580</v>
      </c>
    </row>
    <row r="57" spans="1:4" ht="19.5" customHeight="1">
      <c r="A57" s="15">
        <v>7</v>
      </c>
      <c r="B57" s="16" t="s">
        <v>47</v>
      </c>
      <c r="C57" s="28">
        <v>2268587659</v>
      </c>
      <c r="D57" s="28">
        <v>2268587659</v>
      </c>
    </row>
    <row r="58" spans="1:4" ht="19.5" customHeight="1">
      <c r="A58" s="15">
        <v>8</v>
      </c>
      <c r="B58" s="16" t="s">
        <v>28</v>
      </c>
      <c r="C58" s="28">
        <v>7267728917</v>
      </c>
      <c r="D58" s="28">
        <v>7267728917</v>
      </c>
    </row>
    <row r="59" spans="1:4" ht="19.5" customHeight="1">
      <c r="A59" s="15">
        <v>9</v>
      </c>
      <c r="B59" s="16" t="s">
        <v>29</v>
      </c>
      <c r="C59" s="28">
        <v>2313015748</v>
      </c>
      <c r="D59" s="28">
        <v>2313015748</v>
      </c>
    </row>
    <row r="60" spans="1:4" ht="19.5" customHeight="1">
      <c r="A60" s="15">
        <v>10</v>
      </c>
      <c r="B60" s="16" t="s">
        <v>48</v>
      </c>
      <c r="C60" s="28">
        <f>C55+C56-C57-C58-C59</f>
        <v>4237466704</v>
      </c>
      <c r="D60" s="28">
        <f>D55+D56-D57-D58-D59</f>
        <v>4237466704</v>
      </c>
    </row>
    <row r="61" spans="1:4" ht="19.5" customHeight="1">
      <c r="A61" s="15">
        <v>11</v>
      </c>
      <c r="B61" s="16" t="s">
        <v>49</v>
      </c>
      <c r="C61" s="28">
        <v>38469819</v>
      </c>
      <c r="D61" s="28">
        <v>38469819</v>
      </c>
    </row>
    <row r="62" spans="1:4" ht="19.5" customHeight="1">
      <c r="A62" s="15">
        <v>12</v>
      </c>
      <c r="B62" s="16" t="s">
        <v>30</v>
      </c>
      <c r="C62" s="28"/>
      <c r="D62" s="28"/>
    </row>
    <row r="63" spans="1:4" ht="19.5" customHeight="1">
      <c r="A63" s="15">
        <v>13</v>
      </c>
      <c r="B63" s="16" t="s">
        <v>31</v>
      </c>
      <c r="C63" s="28">
        <f>C61-C62</f>
        <v>38469819</v>
      </c>
      <c r="D63" s="28">
        <f>D61-D62</f>
        <v>38469819</v>
      </c>
    </row>
    <row r="64" spans="1:4" ht="19.5" customHeight="1">
      <c r="A64" s="15">
        <v>14</v>
      </c>
      <c r="B64" s="16" t="s">
        <v>50</v>
      </c>
      <c r="C64" s="28">
        <f>C60+C63</f>
        <v>4275936523</v>
      </c>
      <c r="D64" s="28">
        <f>D60+D63</f>
        <v>4275936523</v>
      </c>
    </row>
    <row r="65" spans="1:4" ht="19.5" customHeight="1">
      <c r="A65" s="15">
        <v>15</v>
      </c>
      <c r="B65" s="16" t="s">
        <v>71</v>
      </c>
      <c r="C65" s="28">
        <f>C64*28%</f>
        <v>1197262226.44</v>
      </c>
      <c r="D65" s="28">
        <f>D64*28%</f>
        <v>1197262226.44</v>
      </c>
    </row>
    <row r="66" spans="1:4" ht="19.5" customHeight="1">
      <c r="A66" s="15">
        <v>16</v>
      </c>
      <c r="B66" s="16" t="s">
        <v>51</v>
      </c>
      <c r="C66" s="28">
        <f>C64</f>
        <v>4275936523</v>
      </c>
      <c r="D66" s="28">
        <f>C64</f>
        <v>4275936523</v>
      </c>
    </row>
    <row r="67" spans="1:4" ht="19.5" customHeight="1">
      <c r="A67" s="15">
        <v>17</v>
      </c>
      <c r="B67" s="16" t="s">
        <v>42</v>
      </c>
      <c r="C67" s="29">
        <f>C66/5250000</f>
        <v>814.4640996190476</v>
      </c>
      <c r="D67" s="29">
        <f>D66/5250000</f>
        <v>814.4640996190476</v>
      </c>
    </row>
    <row r="68" spans="1:4" ht="19.5" customHeight="1">
      <c r="A68" s="10">
        <v>18</v>
      </c>
      <c r="B68" s="3" t="s">
        <v>32</v>
      </c>
      <c r="C68" s="41"/>
      <c r="D68" s="41"/>
    </row>
    <row r="69" ht="19.5" customHeight="1"/>
    <row r="70" ht="19.5" customHeight="1"/>
    <row r="71" spans="2:3" ht="18.75">
      <c r="B71" s="32"/>
      <c r="C71" s="56" t="s">
        <v>73</v>
      </c>
    </row>
    <row r="72" ht="18.75">
      <c r="C72" s="1" t="s">
        <v>70</v>
      </c>
    </row>
  </sheetData>
  <mergeCells count="5">
    <mergeCell ref="A8:D8"/>
    <mergeCell ref="A9:D9"/>
    <mergeCell ref="A47:D47"/>
    <mergeCell ref="E2:I2"/>
    <mergeCell ref="A6:D6"/>
  </mergeCells>
  <printOptions/>
  <pageMargins left="0.72" right="0.25" top="0.42" bottom="0.22" header="0.3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Thu Phuong</dc:creator>
  <cp:keywords/>
  <dc:description/>
  <cp:lastModifiedBy>manhdung</cp:lastModifiedBy>
  <cp:lastPrinted>2007-04-24T03:13:57Z</cp:lastPrinted>
  <dcterms:created xsi:type="dcterms:W3CDTF">2007-01-23T00:55:01Z</dcterms:created>
  <dcterms:modified xsi:type="dcterms:W3CDTF">2007-04-25T10:10:53Z</dcterms:modified>
  <cp:category/>
  <cp:version/>
  <cp:contentType/>
  <cp:contentStatus/>
</cp:coreProperties>
</file>